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I:\MKTPlanMRA\Programacao Local\EVENTOS 2024\NÃO USAR_ESPÍRITO SANTO\CAMAROTE VIX\"/>
    </mc:Choice>
  </mc:AlternateContent>
  <bookViews>
    <workbookView xWindow="-120" yWindow="-120" windowWidth="29040" windowHeight="15840"/>
  </bookViews>
  <sheets>
    <sheet name="COTA MASTER (2)" sheetId="15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8" i="15" l="1"/>
  <c r="B58" i="15"/>
  <c r="B56" i="15"/>
  <c r="D46" i="15"/>
  <c r="B46" i="15"/>
  <c r="F41" i="15"/>
  <c r="D41" i="15"/>
  <c r="B41" i="15"/>
  <c r="D30" i="15"/>
  <c r="B30" i="15"/>
  <c r="F23" i="15"/>
  <c r="D23" i="15"/>
  <c r="B23" i="15"/>
  <c r="D28" i="15"/>
  <c r="F28" i="15" s="1"/>
  <c r="D45" i="15"/>
  <c r="F45" i="15" s="1"/>
  <c r="D40" i="15"/>
  <c r="F40" i="15" s="1"/>
  <c r="D22" i="15"/>
  <c r="F22" i="15" s="1"/>
  <c r="D21" i="15"/>
  <c r="F21" i="15" s="1"/>
  <c r="D20" i="15"/>
  <c r="F20" i="15" s="1"/>
  <c r="D19" i="15"/>
  <c r="F19" i="15" s="1"/>
  <c r="D18" i="15"/>
  <c r="F18" i="15" s="1"/>
  <c r="D17" i="15"/>
  <c r="F17" i="15" s="1"/>
  <c r="D16" i="15"/>
  <c r="F16" i="15" s="1"/>
  <c r="D15" i="15"/>
  <c r="F15" i="15" s="1"/>
  <c r="D14" i="15"/>
  <c r="F14" i="15" s="1"/>
  <c r="D11" i="15"/>
  <c r="D12" i="15"/>
  <c r="F12" i="15" s="1"/>
  <c r="D44" i="15"/>
  <c r="D39" i="15"/>
  <c r="B35" i="15"/>
  <c r="D34" i="15"/>
  <c r="D29" i="15"/>
  <c r="F29" i="15" s="1"/>
  <c r="D27" i="15"/>
  <c r="F11" i="15" l="1"/>
  <c r="F27" i="15"/>
  <c r="F30" i="15" s="1"/>
  <c r="D35" i="15"/>
  <c r="F34" i="15"/>
  <c r="F35" i="15" s="1"/>
  <c r="F39" i="15"/>
  <c r="F44" i="15"/>
  <c r="F46" i="15" l="1"/>
  <c r="F58" i="15" s="1"/>
</calcChain>
</file>

<file path=xl/sharedStrings.xml><?xml version="1.0" encoding="utf-8"?>
<sst xmlns="http://schemas.openxmlformats.org/spreadsheetml/2006/main" count="72" uniqueCount="43">
  <si>
    <t>NÃO ALTERAR</t>
  </si>
  <si>
    <t>CAMAROTE VIX</t>
  </si>
  <si>
    <t xml:space="preserve">APROVEITAMENTO COMERCIAL TOTAL TV VITÓRIA </t>
  </si>
  <si>
    <t>FORMATO</t>
  </si>
  <si>
    <t>QTD</t>
  </si>
  <si>
    <t>Valor Unitário</t>
  </si>
  <si>
    <t xml:space="preserve">Valor total </t>
  </si>
  <si>
    <t>Desconto</t>
  </si>
  <si>
    <t xml:space="preserve">Valor negociado </t>
  </si>
  <si>
    <t>MERCHANDISING SOFAZAO</t>
  </si>
  <si>
    <t>CHAMADAS CARACTERIZADAS DO EVENTO</t>
  </si>
  <si>
    <t>GRADE VTS 30" EXCLUSIVO DO CLIENTE</t>
  </si>
  <si>
    <t>FALA BRASIL</t>
  </si>
  <si>
    <t>HOJE EM DIA</t>
  </si>
  <si>
    <t>BALANÇO GERAL</t>
  </si>
  <si>
    <t>NOVELA DA TARDE</t>
  </si>
  <si>
    <t>CIDADE ALERTA</t>
  </si>
  <si>
    <t>NOVELA 3</t>
  </si>
  <si>
    <t>CINE AVENTURA</t>
  </si>
  <si>
    <t>CINE MAIOR</t>
  </si>
  <si>
    <t>HORA DO FARO</t>
  </si>
  <si>
    <t>TOTAL</t>
  </si>
  <si>
    <t>FOLHA VITORIA</t>
  </si>
  <si>
    <t>IMPRESSÕES DE BANNERS EXCLUSIVOS DO CLIENTE</t>
  </si>
  <si>
    <t>cliques em banners do cliente</t>
  </si>
  <si>
    <t>mes de peca fixa na coluna na balada</t>
  </si>
  <si>
    <t>ENGAGES</t>
  </si>
  <si>
    <t>06 stories + 01 feed no perfil do influencer escolhido</t>
  </si>
  <si>
    <t>PAN NEWS</t>
  </si>
  <si>
    <t>SPOTS DE 30" EXCLUSIVOS DO CLIENTE  - ROTATIVO 06H AS 20H</t>
  </si>
  <si>
    <t>50 CHAMADAS CARACTERIZADS DE 30" COM ASSINATURA DO CLIENTE</t>
  </si>
  <si>
    <t xml:space="preserve"> </t>
  </si>
  <si>
    <t>JOVEM PAN</t>
  </si>
  <si>
    <t>DURANTE O EVENTO</t>
  </si>
  <si>
    <t>exclusividade no segmento</t>
  </si>
  <si>
    <t>15 convites para sexta</t>
  </si>
  <si>
    <t>10 convites para sabado</t>
  </si>
  <si>
    <t>aplicacao de marca nas publicacoes de redes sociais da RVC</t>
  </si>
  <si>
    <t>logo no backdrop</t>
  </si>
  <si>
    <t>espaço instagramavel</t>
  </si>
  <si>
    <t xml:space="preserve">TOTAL GERAL NEGOCIADO </t>
  </si>
  <si>
    <t>Obs.: Toda entrega/valoração que consta nesta planilha foi elaborada direto pela emissora local, sendo assim, caso haja alguma questão/dúvida/alteração, a mesma deverá ser consultada. </t>
  </si>
  <si>
    <t>Tabela de Preços: Outubro/23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</si>
</sst>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R$&quot;\ #,##0.00;[Red]\-&quot;R$&quot;\ #,##0.00"/>
    <numFmt numFmtId="165" formatCode="_-&quot;R$&quot;\ * #,##0.00_-;\-&quot;R$&quot;\ * #,##0.00_-;_-&quot;R$&quot;\ * &quot;-&quot;??_-;_-@_-"/>
    <numFmt numFmtId="166" formatCode="_-&quot;R$ &quot;* #,##0.00_-;&quot;-R$ &quot;* #,##0.00_-;_-&quot;R$ &quot;* \-??_-;_-@_-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6"/>
      <color rgb="FFFFFFFF"/>
      <name val="Calibri"/>
      <family val="2"/>
      <scheme val="minor"/>
    </font>
    <font>
      <sz val="14"/>
      <color rgb="FFFFFFFF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sz val="14"/>
      <color rgb="FF808080"/>
      <name val="Montserrat ExtraBold"/>
      <charset val="1"/>
    </font>
    <font>
      <sz val="10"/>
      <color rgb="FF000000"/>
      <name val="Arial"/>
      <family val="2"/>
    </font>
    <font>
      <sz val="10"/>
      <color rgb="FF000000"/>
      <name val="Cambria"/>
      <family val="1"/>
      <charset val="1"/>
    </font>
  </fonts>
  <fills count="9">
    <fill>
      <patternFill patternType="none"/>
    </fill>
    <fill>
      <patternFill patternType="gray125"/>
    </fill>
    <fill>
      <patternFill patternType="solid">
        <fgColor rgb="FF222B3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E9EDF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/>
      <bottom style="thin">
        <color rgb="FFA6A6A6"/>
      </bottom>
      <diagonal/>
    </border>
    <border>
      <left/>
      <right/>
      <top/>
      <bottom style="thin">
        <color rgb="FFA6A6A6"/>
      </bottom>
      <diagonal/>
    </border>
    <border>
      <left/>
      <right style="thin">
        <color rgb="FFA6A6A6"/>
      </right>
      <top/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/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A6A6A6"/>
      </top>
      <bottom/>
      <diagonal/>
    </border>
    <border>
      <left/>
      <right style="thin">
        <color rgb="FFA6A6A6"/>
      </right>
      <top style="thin">
        <color rgb="FFA6A6A6"/>
      </top>
      <bottom/>
      <diagonal/>
    </border>
    <border>
      <left/>
      <right style="thin">
        <color rgb="FFA6A6A6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78">
    <xf numFmtId="0" fontId="0" fillId="0" borderId="0" xfId="0"/>
    <xf numFmtId="0" fontId="4" fillId="4" borderId="1" xfId="0" applyFont="1" applyFill="1" applyBorder="1" applyAlignment="1">
      <alignment horizontal="center" vertical="center" wrapText="1" readingOrder="1"/>
    </xf>
    <xf numFmtId="4" fontId="4" fillId="4" borderId="1" xfId="0" applyNumberFormat="1" applyFont="1" applyFill="1" applyBorder="1" applyAlignment="1">
      <alignment horizontal="center" vertical="center" wrapText="1" readingOrder="1"/>
    </xf>
    <xf numFmtId="0" fontId="5" fillId="5" borderId="1" xfId="0" applyFont="1" applyFill="1" applyBorder="1" applyAlignment="1">
      <alignment horizontal="left" vertical="center" wrapText="1" readingOrder="1"/>
    </xf>
    <xf numFmtId="0" fontId="5" fillId="5" borderId="1" xfId="0" applyFont="1" applyFill="1" applyBorder="1" applyAlignment="1">
      <alignment horizontal="center" vertical="center" wrapText="1" readingOrder="1"/>
    </xf>
    <xf numFmtId="4" fontId="5" fillId="5" borderId="1" xfId="1" applyNumberFormat="1" applyFont="1" applyFill="1" applyBorder="1" applyAlignment="1">
      <alignment horizontal="center" vertical="center" wrapText="1" readingOrder="1"/>
    </xf>
    <xf numFmtId="0" fontId="6" fillId="4" borderId="1" xfId="0" applyFont="1" applyFill="1" applyBorder="1" applyAlignment="1">
      <alignment horizontal="center" vertical="center" wrapText="1" readingOrder="1"/>
    </xf>
    <xf numFmtId="165" fontId="6" fillId="4" borderId="1" xfId="1" applyFont="1" applyFill="1" applyBorder="1" applyAlignment="1">
      <alignment horizontal="right" vertical="center" wrapText="1" readingOrder="1"/>
    </xf>
    <xf numFmtId="4" fontId="5" fillId="5" borderId="1" xfId="0" applyNumberFormat="1" applyFont="1" applyFill="1" applyBorder="1" applyAlignment="1">
      <alignment horizontal="center" vertical="center" wrapText="1" readingOrder="1"/>
    </xf>
    <xf numFmtId="4" fontId="6" fillId="4" borderId="1" xfId="1" applyNumberFormat="1" applyFont="1" applyFill="1" applyBorder="1" applyAlignment="1">
      <alignment horizontal="center" vertical="center" wrapText="1" readingOrder="1"/>
    </xf>
    <xf numFmtId="9" fontId="5" fillId="5" borderId="1" xfId="1" applyNumberFormat="1" applyFont="1" applyFill="1" applyBorder="1" applyAlignment="1">
      <alignment horizontal="center" vertical="center" wrapText="1" readingOrder="1"/>
    </xf>
    <xf numFmtId="9" fontId="4" fillId="4" borderId="1" xfId="0" applyNumberFormat="1" applyFont="1" applyFill="1" applyBorder="1" applyAlignment="1">
      <alignment horizontal="center" vertical="center" wrapText="1" readingOrder="1"/>
    </xf>
    <xf numFmtId="165" fontId="6" fillId="4" borderId="1" xfId="1" quotePrefix="1" applyFont="1" applyFill="1" applyBorder="1" applyAlignment="1">
      <alignment horizontal="right" vertical="center" wrapText="1" readingOrder="1"/>
    </xf>
    <xf numFmtId="0" fontId="6" fillId="4" borderId="10" xfId="0" applyFont="1" applyFill="1" applyBorder="1" applyAlignment="1">
      <alignment horizontal="center" vertical="center" wrapText="1" readingOrder="1"/>
    </xf>
    <xf numFmtId="165" fontId="6" fillId="4" borderId="10" xfId="1" applyFont="1" applyFill="1" applyBorder="1" applyAlignment="1">
      <alignment horizontal="right" vertical="center" wrapText="1" readingOrder="1"/>
    </xf>
    <xf numFmtId="4" fontId="6" fillId="4" borderId="10" xfId="1" applyNumberFormat="1" applyFont="1" applyFill="1" applyBorder="1" applyAlignment="1">
      <alignment horizontal="center" vertical="center" wrapText="1" readingOrder="1"/>
    </xf>
    <xf numFmtId="0" fontId="6" fillId="7" borderId="9" xfId="0" applyFont="1" applyFill="1" applyBorder="1" applyAlignment="1">
      <alignment horizontal="center" vertical="center" wrapText="1" readingOrder="1"/>
    </xf>
    <xf numFmtId="165" fontId="6" fillId="7" borderId="9" xfId="1" applyFont="1" applyFill="1" applyBorder="1" applyAlignment="1">
      <alignment horizontal="right" vertical="center" wrapText="1" readingOrder="1"/>
    </xf>
    <xf numFmtId="4" fontId="6" fillId="7" borderId="9" xfId="1" applyNumberFormat="1" applyFont="1" applyFill="1" applyBorder="1" applyAlignment="1">
      <alignment horizontal="center" vertical="center" wrapText="1" readingOrder="1"/>
    </xf>
    <xf numFmtId="0" fontId="0" fillId="7" borderId="9" xfId="0" applyFill="1" applyBorder="1"/>
    <xf numFmtId="0" fontId="8" fillId="6" borderId="8" xfId="0" applyFont="1" applyFill="1" applyBorder="1"/>
    <xf numFmtId="10" fontId="8" fillId="6" borderId="8" xfId="0" applyNumberFormat="1" applyFont="1" applyFill="1" applyBorder="1" applyAlignment="1">
      <alignment horizontal="center"/>
    </xf>
    <xf numFmtId="0" fontId="5" fillId="8" borderId="8" xfId="0" applyFont="1" applyFill="1" applyBorder="1" applyAlignment="1">
      <alignment horizontal="left" vertical="center" wrapText="1" readingOrder="1"/>
    </xf>
    <xf numFmtId="4" fontId="6" fillId="8" borderId="8" xfId="0" applyNumberFormat="1" applyFont="1" applyFill="1" applyBorder="1" applyAlignment="1">
      <alignment horizontal="center" vertical="center" wrapText="1" readingOrder="1"/>
    </xf>
    <xf numFmtId="4" fontId="5" fillId="8" borderId="8" xfId="0" applyNumberFormat="1" applyFont="1" applyFill="1" applyBorder="1" applyAlignment="1">
      <alignment horizontal="center" vertical="center" wrapText="1" readingOrder="1"/>
    </xf>
    <xf numFmtId="164" fontId="5" fillId="8" borderId="0" xfId="0" applyNumberFormat="1" applyFont="1" applyFill="1"/>
    <xf numFmtId="0" fontId="6" fillId="8" borderId="8" xfId="0" applyFont="1" applyFill="1" applyBorder="1" applyAlignment="1">
      <alignment horizontal="left" vertical="center" wrapText="1" readingOrder="1"/>
    </xf>
    <xf numFmtId="0" fontId="3" fillId="3" borderId="5" xfId="0" applyFont="1" applyFill="1" applyBorder="1" applyAlignment="1">
      <alignment vertical="center" wrapText="1" readingOrder="1"/>
    </xf>
    <xf numFmtId="0" fontId="3" fillId="3" borderId="6" xfId="0" applyFont="1" applyFill="1" applyBorder="1" applyAlignment="1">
      <alignment vertical="center" wrapText="1" readingOrder="1"/>
    </xf>
    <xf numFmtId="0" fontId="3" fillId="3" borderId="7" xfId="0" applyFont="1" applyFill="1" applyBorder="1" applyAlignment="1">
      <alignment vertical="center" wrapText="1" readingOrder="1"/>
    </xf>
    <xf numFmtId="0" fontId="5" fillId="5" borderId="1" xfId="0" applyFont="1" applyFill="1" applyBorder="1" applyAlignment="1">
      <alignment horizontal="center" vertical="center" readingOrder="1"/>
    </xf>
    <xf numFmtId="0" fontId="5" fillId="8" borderId="8" xfId="0" applyFont="1" applyFill="1" applyBorder="1" applyAlignment="1">
      <alignment horizontal="center" vertical="center" wrapText="1" readingOrder="1"/>
    </xf>
    <xf numFmtId="164" fontId="5" fillId="8" borderId="0" xfId="0" applyNumberFormat="1" applyFont="1" applyFill="1" applyAlignment="1">
      <alignment horizontal="center" vertical="center"/>
    </xf>
    <xf numFmtId="0" fontId="9" fillId="6" borderId="16" xfId="0" applyFont="1" applyFill="1" applyBorder="1" applyAlignment="1">
      <alignment horizontal="center"/>
    </xf>
    <xf numFmtId="0" fontId="9" fillId="6" borderId="16" xfId="0" applyFont="1" applyFill="1" applyBorder="1"/>
    <xf numFmtId="4" fontId="9" fillId="6" borderId="16" xfId="0" applyNumberFormat="1" applyFont="1" applyFill="1" applyBorder="1" applyAlignment="1">
      <alignment horizontal="center"/>
    </xf>
    <xf numFmtId="9" fontId="9" fillId="6" borderId="16" xfId="0" applyNumberFormat="1" applyFont="1" applyFill="1" applyBorder="1" applyAlignment="1">
      <alignment horizontal="center"/>
    </xf>
    <xf numFmtId="0" fontId="6" fillId="0" borderId="9" xfId="0" applyFont="1" applyBorder="1" applyAlignment="1">
      <alignment horizontal="center" vertical="center" wrapText="1" readingOrder="1"/>
    </xf>
    <xf numFmtId="165" fontId="6" fillId="0" borderId="9" xfId="1" applyFont="1" applyFill="1" applyBorder="1" applyAlignment="1">
      <alignment horizontal="right" vertical="center" wrapText="1" readingOrder="1"/>
    </xf>
    <xf numFmtId="4" fontId="6" fillId="0" borderId="9" xfId="1" applyNumberFormat="1" applyFont="1" applyFill="1" applyBorder="1" applyAlignment="1">
      <alignment horizontal="center" vertical="center" wrapText="1" readingOrder="1"/>
    </xf>
    <xf numFmtId="0" fontId="6" fillId="0" borderId="9" xfId="0" applyFont="1" applyBorder="1" applyAlignment="1">
      <alignment horizontal="left" vertical="center" wrapText="1" readingOrder="1"/>
    </xf>
    <xf numFmtId="0" fontId="7" fillId="0" borderId="9" xfId="0" applyFont="1" applyBorder="1" applyAlignment="1">
      <alignment horizontal="right"/>
    </xf>
    <xf numFmtId="10" fontId="7" fillId="0" borderId="9" xfId="0" applyNumberFormat="1" applyFont="1" applyBorder="1" applyAlignment="1">
      <alignment horizontal="right"/>
    </xf>
    <xf numFmtId="0" fontId="4" fillId="0" borderId="1" xfId="0" applyFont="1" applyBorder="1" applyAlignment="1">
      <alignment horizontal="center" vertical="center" wrapText="1" readingOrder="1"/>
    </xf>
    <xf numFmtId="4" fontId="4" fillId="0" borderId="1" xfId="0" applyNumberFormat="1" applyFont="1" applyBorder="1" applyAlignment="1">
      <alignment horizontal="center" vertical="center" wrapText="1" readingOrder="1"/>
    </xf>
    <xf numFmtId="9" fontId="4" fillId="0" borderId="1" xfId="0" applyNumberFormat="1" applyFont="1" applyBorder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center" readingOrder="1"/>
    </xf>
    <xf numFmtId="4" fontId="5" fillId="0" borderId="1" xfId="1" applyNumberFormat="1" applyFont="1" applyFill="1" applyBorder="1" applyAlignment="1">
      <alignment horizontal="center" vertical="center" wrapText="1" readingOrder="1"/>
    </xf>
    <xf numFmtId="9" fontId="5" fillId="0" borderId="1" xfId="1" applyNumberFormat="1" applyFont="1" applyFill="1" applyBorder="1" applyAlignment="1">
      <alignment horizontal="center" vertical="center" wrapText="1" readingOrder="1"/>
    </xf>
    <xf numFmtId="0" fontId="5" fillId="0" borderId="10" xfId="0" applyFont="1" applyBorder="1" applyAlignment="1">
      <alignment horizontal="center" vertical="center" readingOrder="1"/>
    </xf>
    <xf numFmtId="4" fontId="5" fillId="0" borderId="10" xfId="1" applyNumberFormat="1" applyFont="1" applyFill="1" applyBorder="1" applyAlignment="1">
      <alignment horizontal="center" vertical="center" wrapText="1" readingOrder="1"/>
    </xf>
    <xf numFmtId="9" fontId="5" fillId="0" borderId="10" xfId="1" applyNumberFormat="1" applyFont="1" applyFill="1" applyBorder="1" applyAlignment="1">
      <alignment horizontal="center" vertical="center" wrapText="1" readingOrder="1"/>
    </xf>
    <xf numFmtId="0" fontId="5" fillId="8" borderId="10" xfId="0" applyFont="1" applyFill="1" applyBorder="1" applyAlignment="1">
      <alignment horizontal="left" vertical="center" wrapText="1" readingOrder="1"/>
    </xf>
    <xf numFmtId="0" fontId="5" fillId="8" borderId="10" xfId="0" applyFont="1" applyFill="1" applyBorder="1" applyAlignment="1">
      <alignment horizontal="center" vertical="center" readingOrder="1"/>
    </xf>
    <xf numFmtId="4" fontId="5" fillId="8" borderId="10" xfId="1" applyNumberFormat="1" applyFont="1" applyFill="1" applyBorder="1" applyAlignment="1">
      <alignment horizontal="center" vertical="center" wrapText="1" readingOrder="1"/>
    </xf>
    <xf numFmtId="9" fontId="5" fillId="8" borderId="10" xfId="1" applyNumberFormat="1" applyFont="1" applyFill="1" applyBorder="1" applyAlignment="1">
      <alignment horizontal="center" vertical="center" wrapText="1" readingOrder="1"/>
    </xf>
    <xf numFmtId="0" fontId="5" fillId="5" borderId="1" xfId="0" applyFont="1" applyFill="1" applyBorder="1" applyAlignment="1">
      <alignment horizontal="right" vertical="center" wrapText="1" readingOrder="1"/>
    </xf>
    <xf numFmtId="0" fontId="5" fillId="5" borderId="10" xfId="0" applyFont="1" applyFill="1" applyBorder="1" applyAlignment="1">
      <alignment horizontal="left" vertical="center" wrapText="1" readingOrder="1"/>
    </xf>
    <xf numFmtId="0" fontId="4" fillId="0" borderId="1" xfId="0" applyFont="1" applyBorder="1" applyAlignment="1">
      <alignment vertical="top" wrapText="1" readingOrder="1"/>
    </xf>
    <xf numFmtId="0" fontId="5" fillId="0" borderId="1" xfId="0" applyFont="1" applyBorder="1" applyAlignment="1">
      <alignment vertical="top" wrapText="1" readingOrder="1"/>
    </xf>
    <xf numFmtId="0" fontId="5" fillId="0" borderId="10" xfId="0" applyFont="1" applyBorder="1" applyAlignment="1">
      <alignment vertical="top" wrapText="1" readingOrder="1"/>
    </xf>
    <xf numFmtId="0" fontId="12" fillId="0" borderId="0" xfId="0" applyFont="1" applyAlignment="1"/>
    <xf numFmtId="0" fontId="13" fillId="0" borderId="0" xfId="0" applyFont="1" applyAlignment="1"/>
    <xf numFmtId="166" fontId="13" fillId="0" borderId="0" xfId="0" applyNumberFormat="1" applyFont="1" applyAlignment="1"/>
    <xf numFmtId="0" fontId="0" fillId="0" borderId="0" xfId="0" applyAlignment="1"/>
    <xf numFmtId="0" fontId="3" fillId="3" borderId="11" xfId="0" applyFont="1" applyFill="1" applyBorder="1" applyAlignment="1">
      <alignment horizontal="center" vertical="center" wrapText="1" readingOrder="1"/>
    </xf>
    <xf numFmtId="0" fontId="3" fillId="3" borderId="12" xfId="0" applyFont="1" applyFill="1" applyBorder="1" applyAlignment="1">
      <alignment horizontal="center" vertical="center" wrapText="1" readingOrder="1"/>
    </xf>
    <xf numFmtId="0" fontId="11" fillId="0" borderId="13" xfId="0" applyFont="1" applyBorder="1" applyAlignment="1">
      <alignment horizontal="center" wrapText="1" readingOrder="1"/>
    </xf>
    <xf numFmtId="0" fontId="11" fillId="0" borderId="14" xfId="0" applyFont="1" applyBorder="1" applyAlignment="1">
      <alignment horizontal="center" wrapText="1" readingOrder="1"/>
    </xf>
    <xf numFmtId="0" fontId="11" fillId="0" borderId="0" xfId="0" applyFont="1" applyAlignment="1">
      <alignment horizontal="center" wrapText="1" readingOrder="1"/>
    </xf>
    <xf numFmtId="0" fontId="11" fillId="0" borderId="15" xfId="0" applyFont="1" applyBorder="1" applyAlignment="1">
      <alignment horizontal="center" wrapText="1" readingOrder="1"/>
    </xf>
    <xf numFmtId="0" fontId="11" fillId="0" borderId="3" xfId="0" applyFont="1" applyBorder="1" applyAlignment="1">
      <alignment horizontal="center" wrapText="1" readingOrder="1"/>
    </xf>
    <xf numFmtId="0" fontId="11" fillId="0" borderId="4" xfId="0" applyFont="1" applyBorder="1" applyAlignment="1">
      <alignment horizontal="center" wrapText="1" readingOrder="1"/>
    </xf>
    <xf numFmtId="0" fontId="3" fillId="3" borderId="2" xfId="0" applyFont="1" applyFill="1" applyBorder="1" applyAlignment="1">
      <alignment horizontal="center" vertical="center" wrapText="1" readingOrder="1"/>
    </xf>
    <xf numFmtId="0" fontId="3" fillId="3" borderId="3" xfId="0" applyFont="1" applyFill="1" applyBorder="1" applyAlignment="1">
      <alignment horizontal="center" vertical="center" wrapText="1" readingOrder="1"/>
    </xf>
    <xf numFmtId="0" fontId="3" fillId="3" borderId="4" xfId="0" applyFont="1" applyFill="1" applyBorder="1" applyAlignment="1">
      <alignment horizontal="center" vertical="center" wrapText="1" readingOrder="1"/>
    </xf>
    <xf numFmtId="0" fontId="10" fillId="6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62"/>
  <sheetViews>
    <sheetView showGridLines="0" tabSelected="1" workbookViewId="0">
      <selection activeCell="A2" sqref="A2:F2"/>
    </sheetView>
  </sheetViews>
  <sheetFormatPr defaultRowHeight="15"/>
  <cols>
    <col min="1" max="1" width="67.28515625" customWidth="1"/>
    <col min="2" max="2" width="11.85546875" customWidth="1"/>
    <col min="3" max="3" width="22.28515625" customWidth="1"/>
    <col min="4" max="4" width="20.7109375" customWidth="1"/>
    <col min="5" max="5" width="17.42578125" customWidth="1"/>
    <col min="6" max="6" width="21.5703125" customWidth="1"/>
    <col min="7" max="7" width="3.42578125" customWidth="1"/>
    <col min="8" max="8" width="23.5703125" customWidth="1"/>
    <col min="9" max="9" width="20.28515625" customWidth="1"/>
    <col min="10" max="10" width="3" customWidth="1"/>
    <col min="11" max="11" width="21.7109375" customWidth="1"/>
    <col min="12" max="12" width="21.85546875" customWidth="1"/>
  </cols>
  <sheetData>
    <row r="1" spans="1:12" ht="34.5" customHeight="1">
      <c r="A1" s="76" t="s">
        <v>0</v>
      </c>
      <c r="B1" s="76"/>
      <c r="C1" s="76"/>
      <c r="D1" s="76"/>
      <c r="E1" s="76"/>
      <c r="F1" s="76"/>
      <c r="H1" s="19"/>
      <c r="I1" s="19"/>
      <c r="J1" s="19"/>
      <c r="K1" s="19"/>
      <c r="L1" s="19"/>
    </row>
    <row r="2" spans="1:12" ht="33" customHeight="1">
      <c r="A2" s="77" t="s">
        <v>1</v>
      </c>
      <c r="B2" s="77"/>
      <c r="C2" s="77"/>
      <c r="D2" s="77"/>
      <c r="E2" s="77"/>
      <c r="F2" s="77"/>
      <c r="H2" s="65"/>
      <c r="I2" s="66"/>
      <c r="J2" s="19"/>
      <c r="K2" s="65"/>
      <c r="L2" s="66"/>
    </row>
    <row r="3" spans="1:12" ht="26.25" customHeight="1">
      <c r="A3" s="67"/>
      <c r="B3" s="67"/>
      <c r="C3" s="67"/>
      <c r="D3" s="67"/>
      <c r="E3" s="67"/>
      <c r="F3" s="68"/>
      <c r="H3" s="22"/>
      <c r="I3" s="23"/>
      <c r="J3" s="19"/>
      <c r="K3" s="22"/>
      <c r="L3" s="23"/>
    </row>
    <row r="4" spans="1:12" ht="63.75" customHeight="1">
      <c r="A4" s="69"/>
      <c r="B4" s="69"/>
      <c r="C4" s="69"/>
      <c r="D4" s="69"/>
      <c r="E4" s="69"/>
      <c r="F4" s="70"/>
      <c r="H4" s="22"/>
      <c r="I4" s="23"/>
      <c r="J4" s="19"/>
      <c r="K4" s="22"/>
      <c r="L4" s="23"/>
    </row>
    <row r="5" spans="1:12" ht="18.75" customHeight="1">
      <c r="A5" s="69"/>
      <c r="B5" s="69"/>
      <c r="C5" s="69"/>
      <c r="D5" s="69"/>
      <c r="E5" s="69"/>
      <c r="F5" s="70"/>
      <c r="H5" s="22"/>
      <c r="I5" s="24"/>
      <c r="J5" s="19"/>
      <c r="K5" s="22"/>
      <c r="L5" s="24"/>
    </row>
    <row r="6" spans="1:12" ht="36.75" customHeight="1">
      <c r="A6" s="69"/>
      <c r="B6" s="69"/>
      <c r="C6" s="69"/>
      <c r="D6" s="69"/>
      <c r="E6" s="69"/>
      <c r="F6" s="70"/>
      <c r="H6" s="22"/>
      <c r="I6" s="24"/>
      <c r="J6" s="19"/>
      <c r="K6" s="22"/>
      <c r="L6" s="24"/>
    </row>
    <row r="7" spans="1:12" ht="18.75" customHeight="1">
      <c r="A7" s="69"/>
      <c r="B7" s="69"/>
      <c r="C7" s="69"/>
      <c r="D7" s="69"/>
      <c r="E7" s="69"/>
      <c r="F7" s="70"/>
      <c r="H7" s="31"/>
      <c r="I7" s="24"/>
      <c r="J7" s="19"/>
      <c r="K7" s="31"/>
      <c r="L7" s="24"/>
    </row>
    <row r="8" spans="1:12" ht="54.75" customHeight="1">
      <c r="A8" s="71"/>
      <c r="B8" s="71"/>
      <c r="C8" s="71"/>
      <c r="D8" s="71"/>
      <c r="E8" s="71"/>
      <c r="F8" s="72"/>
      <c r="H8" s="31"/>
      <c r="I8" s="32"/>
      <c r="J8" s="19"/>
      <c r="K8" s="22"/>
      <c r="L8" s="25"/>
    </row>
    <row r="9" spans="1:12" ht="18.75">
      <c r="A9" s="27" t="s">
        <v>2</v>
      </c>
      <c r="B9" s="28"/>
      <c r="C9" s="28"/>
      <c r="D9" s="28"/>
      <c r="E9" s="28"/>
      <c r="F9" s="29"/>
      <c r="H9" s="22"/>
      <c r="I9" s="24"/>
      <c r="J9" s="19"/>
      <c r="K9" s="22"/>
      <c r="L9" s="24"/>
    </row>
    <row r="10" spans="1:12">
      <c r="A10" s="1" t="s">
        <v>3</v>
      </c>
      <c r="B10" s="1" t="s">
        <v>4</v>
      </c>
      <c r="C10" s="2" t="s">
        <v>5</v>
      </c>
      <c r="D10" s="2" t="s">
        <v>6</v>
      </c>
      <c r="E10" s="2" t="s">
        <v>7</v>
      </c>
      <c r="F10" s="2" t="s">
        <v>8</v>
      </c>
      <c r="H10" s="22"/>
      <c r="I10" s="24"/>
      <c r="J10" s="19"/>
      <c r="K10" s="22"/>
      <c r="L10" s="24"/>
    </row>
    <row r="11" spans="1:12">
      <c r="A11" s="3" t="s">
        <v>9</v>
      </c>
      <c r="B11" s="4">
        <v>1</v>
      </c>
      <c r="C11" s="8">
        <v>19980</v>
      </c>
      <c r="D11" s="5">
        <f t="shared" ref="D11" si="0">B11*C11</f>
        <v>19980</v>
      </c>
      <c r="E11" s="10">
        <v>0</v>
      </c>
      <c r="F11" s="5">
        <f t="shared" ref="F11" si="1">D11-(D11*E11)</f>
        <v>19980</v>
      </c>
      <c r="H11" s="22"/>
      <c r="I11" s="24"/>
      <c r="J11" s="19"/>
      <c r="K11" s="22"/>
      <c r="L11" s="24"/>
    </row>
    <row r="12" spans="1:12">
      <c r="A12" s="3" t="s">
        <v>10</v>
      </c>
      <c r="B12" s="4">
        <v>30</v>
      </c>
      <c r="C12" s="8">
        <v>1050</v>
      </c>
      <c r="D12" s="5">
        <f t="shared" ref="D12" si="2">B12*C12</f>
        <v>31500</v>
      </c>
      <c r="E12" s="10">
        <v>0</v>
      </c>
      <c r="F12" s="5">
        <f t="shared" ref="F12" si="3">D12-(D12*E12)</f>
        <v>31500</v>
      </c>
      <c r="H12" s="22"/>
      <c r="I12" s="24"/>
      <c r="J12" s="19"/>
      <c r="K12" s="22"/>
      <c r="L12" s="24"/>
    </row>
    <row r="13" spans="1:12">
      <c r="A13" s="3" t="s">
        <v>11</v>
      </c>
      <c r="B13" s="4"/>
      <c r="C13" s="8"/>
      <c r="D13" s="5"/>
      <c r="E13" s="10">
        <v>0</v>
      </c>
      <c r="F13" s="5"/>
      <c r="H13" s="22"/>
      <c r="I13" s="24"/>
      <c r="J13" s="19"/>
      <c r="K13" s="22"/>
      <c r="L13" s="24"/>
    </row>
    <row r="14" spans="1:12">
      <c r="A14" s="56" t="s">
        <v>12</v>
      </c>
      <c r="B14" s="4">
        <v>2</v>
      </c>
      <c r="C14" s="8">
        <v>2778</v>
      </c>
      <c r="D14" s="5">
        <f t="shared" ref="D14:D22" si="4">B14*C14</f>
        <v>5556</v>
      </c>
      <c r="E14" s="10">
        <v>0</v>
      </c>
      <c r="F14" s="5">
        <f t="shared" ref="F14:F22" si="5">D14-(D14*E14)</f>
        <v>5556</v>
      </c>
      <c r="H14" s="22"/>
      <c r="I14" s="24"/>
      <c r="J14" s="19"/>
      <c r="K14" s="22"/>
      <c r="L14" s="24"/>
    </row>
    <row r="15" spans="1:12">
      <c r="A15" s="56" t="s">
        <v>13</v>
      </c>
      <c r="B15" s="4">
        <v>2</v>
      </c>
      <c r="C15" s="8">
        <v>3029</v>
      </c>
      <c r="D15" s="5">
        <f t="shared" si="4"/>
        <v>6058</v>
      </c>
      <c r="E15" s="10">
        <v>0</v>
      </c>
      <c r="F15" s="5">
        <f t="shared" si="5"/>
        <v>6058</v>
      </c>
      <c r="H15" s="22"/>
      <c r="I15" s="24"/>
      <c r="J15" s="19"/>
      <c r="K15" s="22"/>
      <c r="L15" s="24"/>
    </row>
    <row r="16" spans="1:12">
      <c r="A16" s="56" t="s">
        <v>14</v>
      </c>
      <c r="B16" s="4">
        <v>2</v>
      </c>
      <c r="C16" s="8">
        <v>4995</v>
      </c>
      <c r="D16" s="5">
        <f t="shared" si="4"/>
        <v>9990</v>
      </c>
      <c r="E16" s="10">
        <v>0</v>
      </c>
      <c r="F16" s="5">
        <f t="shared" si="5"/>
        <v>9990</v>
      </c>
      <c r="H16" s="22"/>
      <c r="I16" s="24"/>
      <c r="J16" s="19"/>
      <c r="K16" s="22"/>
      <c r="L16" s="24"/>
    </row>
    <row r="17" spans="1:12" ht="18.75" customHeight="1">
      <c r="A17" s="56" t="s">
        <v>15</v>
      </c>
      <c r="B17" s="4">
        <v>2</v>
      </c>
      <c r="C17" s="8">
        <v>4235</v>
      </c>
      <c r="D17" s="5">
        <f t="shared" si="4"/>
        <v>8470</v>
      </c>
      <c r="E17" s="10">
        <v>0</v>
      </c>
      <c r="F17" s="5">
        <f t="shared" si="5"/>
        <v>8470</v>
      </c>
      <c r="H17" s="26"/>
      <c r="I17" s="23"/>
      <c r="K17" s="26"/>
      <c r="L17" s="23"/>
    </row>
    <row r="18" spans="1:12" ht="18.75">
      <c r="A18" s="56" t="s">
        <v>16</v>
      </c>
      <c r="B18" s="4">
        <v>2</v>
      </c>
      <c r="C18" s="8">
        <v>6933</v>
      </c>
      <c r="D18" s="5">
        <f t="shared" si="4"/>
        <v>13866</v>
      </c>
      <c r="E18" s="10">
        <v>0</v>
      </c>
      <c r="F18" s="5">
        <f t="shared" si="5"/>
        <v>13866</v>
      </c>
      <c r="H18" s="20"/>
      <c r="I18" s="21"/>
      <c r="K18" s="20"/>
      <c r="L18" s="21"/>
    </row>
    <row r="19" spans="1:12">
      <c r="A19" s="56" t="s">
        <v>17</v>
      </c>
      <c r="B19" s="4">
        <v>2</v>
      </c>
      <c r="C19" s="8">
        <v>10538</v>
      </c>
      <c r="D19" s="5">
        <f t="shared" si="4"/>
        <v>21076</v>
      </c>
      <c r="E19" s="10">
        <v>0</v>
      </c>
      <c r="F19" s="5">
        <f t="shared" si="5"/>
        <v>21076</v>
      </c>
    </row>
    <row r="20" spans="1:12">
      <c r="A20" s="56" t="s">
        <v>18</v>
      </c>
      <c r="B20" s="4">
        <v>2</v>
      </c>
      <c r="C20" s="8">
        <v>4976</v>
      </c>
      <c r="D20" s="5">
        <f t="shared" si="4"/>
        <v>9952</v>
      </c>
      <c r="E20" s="10">
        <v>0</v>
      </c>
      <c r="F20" s="5">
        <f t="shared" si="5"/>
        <v>9952</v>
      </c>
    </row>
    <row r="21" spans="1:12">
      <c r="A21" s="56" t="s">
        <v>19</v>
      </c>
      <c r="B21" s="4">
        <v>2</v>
      </c>
      <c r="C21" s="8">
        <v>4863</v>
      </c>
      <c r="D21" s="5">
        <f t="shared" si="4"/>
        <v>9726</v>
      </c>
      <c r="E21" s="10">
        <v>0</v>
      </c>
      <c r="F21" s="5">
        <f t="shared" si="5"/>
        <v>9726</v>
      </c>
    </row>
    <row r="22" spans="1:12">
      <c r="A22" s="56" t="s">
        <v>20</v>
      </c>
      <c r="B22" s="4">
        <v>2</v>
      </c>
      <c r="C22" s="8">
        <v>6650</v>
      </c>
      <c r="D22" s="5">
        <f t="shared" si="4"/>
        <v>13300</v>
      </c>
      <c r="E22" s="10">
        <v>0</v>
      </c>
      <c r="F22" s="5">
        <f t="shared" si="5"/>
        <v>13300</v>
      </c>
    </row>
    <row r="23" spans="1:12" ht="18.75">
      <c r="A23" s="6" t="s">
        <v>21</v>
      </c>
      <c r="B23" s="6">
        <f>SUM(B11:B22)</f>
        <v>49</v>
      </c>
      <c r="C23" s="7"/>
      <c r="D23" s="9">
        <f>SUM(D11:D22)</f>
        <v>149474</v>
      </c>
      <c r="E23" s="7"/>
      <c r="F23" s="9">
        <f>SUM(F11:F22)</f>
        <v>149474</v>
      </c>
    </row>
    <row r="24" spans="1:12">
      <c r="E24">
        <v>0</v>
      </c>
    </row>
    <row r="25" spans="1:12" ht="18.75">
      <c r="A25" s="73" t="s">
        <v>22</v>
      </c>
      <c r="B25" s="74"/>
      <c r="C25" s="74"/>
      <c r="D25" s="74"/>
      <c r="E25" s="74"/>
      <c r="F25" s="75"/>
    </row>
    <row r="26" spans="1:12">
      <c r="A26" s="1" t="s">
        <v>3</v>
      </c>
      <c r="B26" s="1" t="s">
        <v>4</v>
      </c>
      <c r="C26" s="2" t="s">
        <v>5</v>
      </c>
      <c r="D26" s="2" t="s">
        <v>6</v>
      </c>
      <c r="E26" s="11">
        <v>0</v>
      </c>
      <c r="F26" s="2" t="s">
        <v>8</v>
      </c>
    </row>
    <row r="27" spans="1:12">
      <c r="A27" s="3" t="s">
        <v>23</v>
      </c>
      <c r="B27" s="4">
        <v>200</v>
      </c>
      <c r="C27" s="8">
        <v>77.33</v>
      </c>
      <c r="D27" s="5">
        <f t="shared" ref="D27:D29" si="6">B27*C27</f>
        <v>15466</v>
      </c>
      <c r="E27" s="10">
        <v>0</v>
      </c>
      <c r="F27" s="5">
        <f t="shared" ref="F27:F29" si="7">D27-(D27*E27)</f>
        <v>15466</v>
      </c>
    </row>
    <row r="28" spans="1:12">
      <c r="A28" s="3" t="s">
        <v>24</v>
      </c>
      <c r="B28" s="4">
        <v>200</v>
      </c>
      <c r="C28" s="8">
        <v>28</v>
      </c>
      <c r="D28" s="5">
        <f t="shared" ref="D28" si="8">B28*C28</f>
        <v>5600</v>
      </c>
      <c r="E28" s="10">
        <v>0</v>
      </c>
      <c r="F28" s="5">
        <f t="shared" ref="F28" si="9">D28-(D28*E28)</f>
        <v>5600</v>
      </c>
    </row>
    <row r="29" spans="1:12">
      <c r="A29" s="3" t="s">
        <v>25</v>
      </c>
      <c r="B29" s="4">
        <v>1</v>
      </c>
      <c r="C29" s="8">
        <v>3200</v>
      </c>
      <c r="D29" s="5">
        <f t="shared" si="6"/>
        <v>3200</v>
      </c>
      <c r="E29" s="10">
        <v>0</v>
      </c>
      <c r="F29" s="5">
        <f t="shared" si="7"/>
        <v>3200</v>
      </c>
    </row>
    <row r="30" spans="1:12" ht="18.75">
      <c r="A30" s="6" t="s">
        <v>21</v>
      </c>
      <c r="B30" s="6">
        <f>SUM(B27:B29)</f>
        <v>401</v>
      </c>
      <c r="C30" s="7"/>
      <c r="D30" s="9">
        <f>SUM(D27:D29)</f>
        <v>24266</v>
      </c>
      <c r="E30" s="12"/>
      <c r="F30" s="9">
        <f>SUM(F27:F29)</f>
        <v>24266</v>
      </c>
    </row>
    <row r="31" spans="1:12">
      <c r="E31">
        <v>0</v>
      </c>
    </row>
    <row r="32" spans="1:12" ht="18.75">
      <c r="A32" s="73" t="s">
        <v>26</v>
      </c>
      <c r="B32" s="74"/>
      <c r="C32" s="74"/>
      <c r="D32" s="74"/>
      <c r="E32" s="74"/>
      <c r="F32" s="75"/>
    </row>
    <row r="33" spans="1:6">
      <c r="A33" s="1" t="s">
        <v>3</v>
      </c>
      <c r="B33" s="1" t="s">
        <v>4</v>
      </c>
      <c r="C33" s="1" t="s">
        <v>5</v>
      </c>
      <c r="D33" s="2" t="s">
        <v>6</v>
      </c>
      <c r="E33" s="11">
        <v>0</v>
      </c>
      <c r="F33" s="2" t="s">
        <v>8</v>
      </c>
    </row>
    <row r="34" spans="1:6">
      <c r="A34" s="3" t="s">
        <v>27</v>
      </c>
      <c r="B34" s="4">
        <v>1</v>
      </c>
      <c r="C34" s="5">
        <v>10000</v>
      </c>
      <c r="D34" s="5">
        <f t="shared" ref="D34" si="10">B34*C34</f>
        <v>10000</v>
      </c>
      <c r="E34" s="10">
        <v>0</v>
      </c>
      <c r="F34" s="5">
        <f>D34-(D34*E34)</f>
        <v>10000</v>
      </c>
    </row>
    <row r="35" spans="1:6" ht="18.75">
      <c r="A35" s="13" t="s">
        <v>21</v>
      </c>
      <c r="B35" s="13">
        <f>SUM(B34:B34)</f>
        <v>1</v>
      </c>
      <c r="C35" s="14"/>
      <c r="D35" s="15">
        <f>SUM(D34:D34)</f>
        <v>10000</v>
      </c>
      <c r="E35" s="14"/>
      <c r="F35" s="15">
        <f>SUM(F34:F34)</f>
        <v>10000</v>
      </c>
    </row>
    <row r="36" spans="1:6" ht="18.75">
      <c r="A36" s="16"/>
      <c r="B36" s="16"/>
      <c r="C36" s="17"/>
      <c r="D36" s="18"/>
      <c r="E36" s="17"/>
      <c r="F36" s="18"/>
    </row>
    <row r="37" spans="1:6" ht="18.75">
      <c r="A37" s="73" t="s">
        <v>28</v>
      </c>
      <c r="B37" s="74"/>
      <c r="C37" s="74"/>
      <c r="D37" s="74"/>
      <c r="E37" s="74"/>
      <c r="F37" s="75"/>
    </row>
    <row r="38" spans="1:6">
      <c r="A38" s="1" t="s">
        <v>3</v>
      </c>
      <c r="B38" s="1" t="s">
        <v>4</v>
      </c>
      <c r="C38" s="1" t="s">
        <v>5</v>
      </c>
      <c r="D38" s="2" t="s">
        <v>6</v>
      </c>
      <c r="E38" s="11">
        <v>0</v>
      </c>
      <c r="F38" s="2" t="s">
        <v>8</v>
      </c>
    </row>
    <row r="39" spans="1:6">
      <c r="A39" s="3" t="s">
        <v>29</v>
      </c>
      <c r="B39" s="30">
        <v>40</v>
      </c>
      <c r="C39" s="5">
        <v>135</v>
      </c>
      <c r="D39" s="5">
        <f>B39*C39</f>
        <v>5400</v>
      </c>
      <c r="E39" s="10">
        <v>0</v>
      </c>
      <c r="F39" s="5">
        <f t="shared" ref="F39" si="11">D39-(D39*E39)</f>
        <v>5400</v>
      </c>
    </row>
    <row r="40" spans="1:6">
      <c r="A40" s="57" t="s">
        <v>30</v>
      </c>
      <c r="B40" s="30">
        <v>50</v>
      </c>
      <c r="C40" s="5">
        <v>135</v>
      </c>
      <c r="D40" s="5">
        <f>B40*C40</f>
        <v>6750</v>
      </c>
      <c r="E40" s="10">
        <v>0</v>
      </c>
      <c r="F40" s="5">
        <f t="shared" ref="F40" si="12">D40-(D40*E40)</f>
        <v>6750</v>
      </c>
    </row>
    <row r="41" spans="1:6" ht="18.75">
      <c r="A41" s="13" t="s">
        <v>31</v>
      </c>
      <c r="B41" s="13">
        <f>SUM(B39:B40)</f>
        <v>90</v>
      </c>
      <c r="C41" s="14"/>
      <c r="D41" s="15">
        <f>SUM(D39:D40)</f>
        <v>12150</v>
      </c>
      <c r="E41" s="14"/>
      <c r="F41" s="15">
        <f>SUM(F39:F40)</f>
        <v>12150</v>
      </c>
    </row>
    <row r="42" spans="1:6" ht="18.75">
      <c r="A42" s="73" t="s">
        <v>32</v>
      </c>
      <c r="B42" s="74"/>
      <c r="C42" s="74"/>
      <c r="D42" s="74"/>
      <c r="E42" s="74"/>
      <c r="F42" s="75"/>
    </row>
    <row r="43" spans="1:6">
      <c r="A43" s="1" t="s">
        <v>3</v>
      </c>
      <c r="B43" s="1" t="s">
        <v>4</v>
      </c>
      <c r="C43" s="1" t="s">
        <v>5</v>
      </c>
      <c r="D43" s="2" t="s">
        <v>6</v>
      </c>
      <c r="E43" s="11">
        <v>0</v>
      </c>
      <c r="F43" s="2" t="s">
        <v>8</v>
      </c>
    </row>
    <row r="44" spans="1:6">
      <c r="A44" s="3" t="s">
        <v>29</v>
      </c>
      <c r="B44" s="30">
        <v>40</v>
      </c>
      <c r="C44" s="5">
        <v>215</v>
      </c>
      <c r="D44" s="5">
        <f>B44*C44</f>
        <v>8600</v>
      </c>
      <c r="E44" s="10">
        <v>0</v>
      </c>
      <c r="F44" s="5">
        <f t="shared" ref="F44:F45" si="13">D44-(D44*E44)</f>
        <v>8600</v>
      </c>
    </row>
    <row r="45" spans="1:6">
      <c r="A45" s="57"/>
      <c r="B45" s="30">
        <v>50</v>
      </c>
      <c r="C45" s="5">
        <v>215</v>
      </c>
      <c r="D45" s="5">
        <f>B45*C45</f>
        <v>10750</v>
      </c>
      <c r="E45" s="10">
        <v>0</v>
      </c>
      <c r="F45" s="5">
        <f t="shared" si="13"/>
        <v>10750</v>
      </c>
    </row>
    <row r="46" spans="1:6" ht="18.75">
      <c r="A46" s="13" t="s">
        <v>31</v>
      </c>
      <c r="B46" s="13">
        <f>SUM(B44:B45)</f>
        <v>90</v>
      </c>
      <c r="C46" s="14"/>
      <c r="D46" s="15">
        <f>SUM(D44:D45)</f>
        <v>19350</v>
      </c>
      <c r="E46" s="14"/>
      <c r="F46" s="15">
        <f>SUM(F44:F45)</f>
        <v>19350</v>
      </c>
    </row>
    <row r="47" spans="1:6" ht="18.75">
      <c r="A47" s="37"/>
      <c r="B47" s="37"/>
      <c r="C47" s="38"/>
      <c r="D47" s="39"/>
      <c r="E47" s="38"/>
      <c r="F47" s="39"/>
    </row>
    <row r="48" spans="1:6" ht="18.75">
      <c r="A48" s="73" t="s">
        <v>33</v>
      </c>
      <c r="B48" s="74"/>
      <c r="C48" s="74"/>
      <c r="D48" s="74"/>
      <c r="E48" s="74"/>
      <c r="F48" s="75"/>
    </row>
    <row r="49" spans="1:8">
      <c r="A49" s="1" t="s">
        <v>3</v>
      </c>
      <c r="B49" s="1" t="s">
        <v>4</v>
      </c>
      <c r="C49" s="1" t="s">
        <v>5</v>
      </c>
      <c r="D49" s="2" t="s">
        <v>6</v>
      </c>
      <c r="E49" s="11">
        <v>0</v>
      </c>
      <c r="F49" s="2" t="s">
        <v>8</v>
      </c>
    </row>
    <row r="50" spans="1:8">
      <c r="A50" s="58" t="s">
        <v>34</v>
      </c>
      <c r="B50" s="43">
        <v>1</v>
      </c>
      <c r="C50" s="43"/>
      <c r="D50" s="44"/>
      <c r="E50" s="45"/>
      <c r="F50" s="44"/>
    </row>
    <row r="51" spans="1:8">
      <c r="A51" s="58" t="s">
        <v>35</v>
      </c>
      <c r="B51" s="43">
        <v>1</v>
      </c>
      <c r="C51" s="43"/>
      <c r="D51" s="44"/>
      <c r="E51" s="45"/>
      <c r="F51" s="44"/>
    </row>
    <row r="52" spans="1:8">
      <c r="A52" s="58" t="s">
        <v>36</v>
      </c>
      <c r="B52" s="43">
        <v>1</v>
      </c>
      <c r="C52" s="43"/>
      <c r="D52" s="44"/>
      <c r="E52" s="45"/>
      <c r="F52" s="44"/>
    </row>
    <row r="53" spans="1:8">
      <c r="A53" s="59" t="s">
        <v>37</v>
      </c>
      <c r="B53" s="46">
        <v>1</v>
      </c>
      <c r="C53" s="47"/>
      <c r="D53" s="47"/>
      <c r="E53" s="48"/>
      <c r="F53" s="47"/>
    </row>
    <row r="54" spans="1:8">
      <c r="A54" s="60" t="s">
        <v>38</v>
      </c>
      <c r="B54" s="49">
        <v>1</v>
      </c>
      <c r="C54" s="50"/>
      <c r="D54" s="50"/>
      <c r="E54" s="51"/>
      <c r="F54" s="50"/>
    </row>
    <row r="55" spans="1:8">
      <c r="A55" s="60" t="s">
        <v>39</v>
      </c>
      <c r="B55" s="49">
        <v>1</v>
      </c>
      <c r="C55" s="50"/>
      <c r="D55" s="50"/>
      <c r="E55" s="51"/>
      <c r="F55" s="50"/>
    </row>
    <row r="56" spans="1:8">
      <c r="A56" s="52"/>
      <c r="B56" s="53">
        <f>SUM(B50:B55)</f>
        <v>6</v>
      </c>
      <c r="C56" s="54"/>
      <c r="D56" s="54"/>
      <c r="E56" s="55"/>
      <c r="F56" s="54"/>
    </row>
    <row r="57" spans="1:8" ht="18.75">
      <c r="A57" s="40"/>
      <c r="B57" s="37"/>
      <c r="C57" s="41"/>
      <c r="D57" s="41"/>
      <c r="E57" s="41"/>
      <c r="F57" s="42"/>
    </row>
    <row r="58" spans="1:8" ht="21">
      <c r="A58" s="33" t="s">
        <v>40</v>
      </c>
      <c r="B58" s="33">
        <f>SUM(B56,B46,B41,B35,B30,B23)</f>
        <v>637</v>
      </c>
      <c r="C58" s="34"/>
      <c r="D58" s="35">
        <f>SUM(D46,D41,D35,D30,D23)</f>
        <v>215240</v>
      </c>
      <c r="E58" s="36"/>
      <c r="F58" s="35">
        <f>SUM(F56,F46,F41,F35,F30,F23)</f>
        <v>215240</v>
      </c>
    </row>
    <row r="59" spans="1:8">
      <c r="E59">
        <v>0</v>
      </c>
    </row>
    <row r="60" spans="1:8" s="64" customFormat="1">
      <c r="A60" s="61" t="s">
        <v>42</v>
      </c>
      <c r="B60" s="62"/>
      <c r="C60" s="62"/>
      <c r="D60" s="62"/>
      <c r="E60" s="63"/>
      <c r="F60" s="63"/>
      <c r="G60" s="62"/>
      <c r="H60" s="62"/>
    </row>
    <row r="62" spans="1:8" s="64" customFormat="1">
      <c r="A62" s="61" t="s">
        <v>41</v>
      </c>
      <c r="B62" s="62"/>
      <c r="C62" s="62"/>
      <c r="D62" s="62"/>
      <c r="E62" s="63"/>
      <c r="F62" s="63"/>
      <c r="G62" s="62"/>
      <c r="H62" s="62"/>
    </row>
  </sheetData>
  <mergeCells count="10">
    <mergeCell ref="A37:F37"/>
    <mergeCell ref="A42:F42"/>
    <mergeCell ref="A48:F48"/>
    <mergeCell ref="A1:F1"/>
    <mergeCell ref="A2:F2"/>
    <mergeCell ref="H2:I2"/>
    <mergeCell ref="K2:L2"/>
    <mergeCell ref="A3:F8"/>
    <mergeCell ref="A25:F25"/>
    <mergeCell ref="A32:F3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63712a3d-2b08-4894-87df-37e0cbeff0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755B29863A12948A3CEA097E3510C07" ma:contentTypeVersion="11" ma:contentTypeDescription="Crie um novo documento." ma:contentTypeScope="" ma:versionID="4331bc64728d934f1e4f7977103bb812">
  <xsd:schema xmlns:xsd="http://www.w3.org/2001/XMLSchema" xmlns:xs="http://www.w3.org/2001/XMLSchema" xmlns:p="http://schemas.microsoft.com/office/2006/metadata/properties" xmlns:ns3="63712a3d-2b08-4894-87df-37e0cbeff0ef" xmlns:ns4="f78fcdbc-2e96-43e1-bb3a-f4f521679459" targetNamespace="http://schemas.microsoft.com/office/2006/metadata/properties" ma:root="true" ma:fieldsID="75254e11ba3bf5ce83b94edecb27bc1a" ns3:_="" ns4:_="">
    <xsd:import namespace="63712a3d-2b08-4894-87df-37e0cbeff0ef"/>
    <xsd:import namespace="f78fcdbc-2e96-43e1-bb3a-f4f52167945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LengthInSeconds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712a3d-2b08-4894-87df-37e0cbeff0e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_activity" ma:index="18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8fcdbc-2e96-43e1-bb3a-f4f521679459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Hash de Dica de Compartilhamento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68725AE-0FFA-4D34-A67C-618E8E3544A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B341D3A-0C05-4A99-BC7C-1845694B5B02}">
  <ds:schemaRefs>
    <ds:schemaRef ds:uri="http://schemas.microsoft.com/office/2006/metadata/properties"/>
    <ds:schemaRef ds:uri="http://schemas.microsoft.com/office/infopath/2007/PartnerControls"/>
    <ds:schemaRef ds:uri="63712a3d-2b08-4894-87df-37e0cbeff0ef"/>
  </ds:schemaRefs>
</ds:datastoreItem>
</file>

<file path=customXml/itemProps3.xml><?xml version="1.0" encoding="utf-8"?>
<ds:datastoreItem xmlns:ds="http://schemas.openxmlformats.org/officeDocument/2006/customXml" ds:itemID="{08C0DABC-180E-4518-A82B-083BE49425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3712a3d-2b08-4894-87df-37e0cbeff0ef"/>
    <ds:schemaRef ds:uri="f78fcdbc-2e96-43e1-bb3a-f4f5216794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COTA MASTER (2)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Flavio Guerra Freitas (Marketing)</dc:creator>
  <cp:keywords/>
  <dc:description/>
  <cp:lastModifiedBy>Joyce Luque Bastos Berthaud</cp:lastModifiedBy>
  <cp:revision/>
  <dcterms:created xsi:type="dcterms:W3CDTF">2022-05-04T00:41:03Z</dcterms:created>
  <dcterms:modified xsi:type="dcterms:W3CDTF">2023-11-17T13:29:55Z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0x0101004755B29863A12948A3CEA097E3510C07</vt:lpwstr>
  </property>
</Properties>
</file>